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5360" windowHeight="6735"/>
  </bookViews>
  <sheets>
    <sheet name="Ar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9" i="1"/>
  <c r="G3" i="1"/>
  <c r="G9" i="1"/>
  <c r="G28" i="1" l="1"/>
  <c r="G21" i="1"/>
  <c r="G15" i="1"/>
  <c r="G31" i="1" l="1"/>
  <c r="E21" i="1" l="1"/>
  <c r="E3" i="1" l="1"/>
  <c r="E15" i="1"/>
  <c r="E31" i="1" l="1"/>
</calcChain>
</file>

<file path=xl/sharedStrings.xml><?xml version="1.0" encoding="utf-8"?>
<sst xmlns="http://schemas.openxmlformats.org/spreadsheetml/2006/main" count="36" uniqueCount="32">
  <si>
    <t>Ungdomsskolen - Sekretariat</t>
  </si>
  <si>
    <t>Budget</t>
  </si>
  <si>
    <t>Skole &amp; Uddannelse</t>
  </si>
  <si>
    <t>I ALT</t>
  </si>
  <si>
    <t>Drift &amp; møder</t>
  </si>
  <si>
    <t>kontrol</t>
  </si>
  <si>
    <t xml:space="preserve">Fritidsundervisning </t>
  </si>
  <si>
    <t>Klub, Fritidsliv og medborgerskab</t>
  </si>
  <si>
    <t>SSP</t>
  </si>
  <si>
    <t>RUF</t>
  </si>
  <si>
    <t>Erhvervsklasse</t>
  </si>
  <si>
    <t>Bygninger</t>
  </si>
  <si>
    <t>Ledelse og administration*</t>
  </si>
  <si>
    <t>Koordinator*</t>
  </si>
  <si>
    <t>Valgfag og skolesamarbejde*</t>
  </si>
  <si>
    <t>Koordinator *</t>
  </si>
  <si>
    <t>Fritidsundervisning *</t>
  </si>
  <si>
    <t>Studieture*</t>
  </si>
  <si>
    <t>Knallert og førstehjælp*</t>
  </si>
  <si>
    <t>Klubber og medborgerskab*</t>
  </si>
  <si>
    <t>Pop up klub*</t>
  </si>
  <si>
    <t>Sociale klubprojekter*</t>
  </si>
  <si>
    <t>Konsulenter*</t>
  </si>
  <si>
    <t>Fransk og spansk*</t>
  </si>
  <si>
    <t>Udviklingspulje*</t>
  </si>
  <si>
    <t>* betyder at kontoen er lønbærende</t>
  </si>
  <si>
    <t>Øvrige udgifter og indtægter</t>
  </si>
  <si>
    <t xml:space="preserve">Forbrugsprocent </t>
  </si>
  <si>
    <t>Budget 2019 - Ung Ringsted</t>
  </si>
  <si>
    <t>Forbrug 01.03.19</t>
  </si>
  <si>
    <t>Samlet klub 19,50%</t>
  </si>
  <si>
    <t>Ativiteter og diverse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</si>
</sst>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164" fontId="5" fillId="0" borderId="0" xfId="1" applyNumberFormat="1" applyFont="1"/>
    <xf numFmtId="164" fontId="7" fillId="0" borderId="0" xfId="1" applyNumberFormat="1" applyFont="1"/>
    <xf numFmtId="164" fontId="0" fillId="0" borderId="0" xfId="1" applyNumberFormat="1" applyFont="1"/>
    <xf numFmtId="11" fontId="0" fillId="2" borderId="0" xfId="0" applyNumberForma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164" fontId="5" fillId="3" borderId="0" xfId="1" applyNumberFormat="1" applyFont="1" applyFill="1"/>
    <xf numFmtId="3" fontId="6" fillId="3" borderId="0" xfId="0" applyNumberFormat="1" applyFont="1" applyFill="1"/>
    <xf numFmtId="164" fontId="6" fillId="3" borderId="0" xfId="1" applyNumberFormat="1" applyFont="1" applyFill="1"/>
    <xf numFmtId="0" fontId="7" fillId="3" borderId="0" xfId="0" applyFont="1" applyFill="1"/>
    <xf numFmtId="164" fontId="4" fillId="3" borderId="0" xfId="1" applyNumberFormat="1" applyFont="1" applyFill="1"/>
    <xf numFmtId="0" fontId="1" fillId="4" borderId="0" xfId="0" applyFont="1" applyFill="1"/>
    <xf numFmtId="0" fontId="0" fillId="4" borderId="0" xfId="0" applyFill="1"/>
    <xf numFmtId="164" fontId="5" fillId="4" borderId="0" xfId="1" applyNumberFormat="1" applyFont="1" applyFill="1"/>
    <xf numFmtId="3" fontId="6" fillId="4" borderId="0" xfId="0" applyNumberFormat="1" applyFont="1" applyFill="1"/>
    <xf numFmtId="164" fontId="6" fillId="4" borderId="0" xfId="1" applyNumberFormat="1" applyFont="1" applyFill="1"/>
    <xf numFmtId="0" fontId="7" fillId="4" borderId="0" xfId="0" applyFont="1" applyFill="1"/>
    <xf numFmtId="164" fontId="4" fillId="4" borderId="0" xfId="1" applyNumberFormat="1" applyFont="1" applyFill="1"/>
    <xf numFmtId="0" fontId="1" fillId="5" borderId="0" xfId="0" applyFont="1" applyFill="1"/>
    <xf numFmtId="0" fontId="0" fillId="5" borderId="0" xfId="0" applyFill="1"/>
    <xf numFmtId="164" fontId="5" fillId="5" borderId="0" xfId="1" applyNumberFormat="1" applyFont="1" applyFill="1"/>
    <xf numFmtId="3" fontId="6" fillId="5" borderId="0" xfId="0" applyNumberFormat="1" applyFont="1" applyFill="1"/>
    <xf numFmtId="164" fontId="6" fillId="5" borderId="0" xfId="1" applyNumberFormat="1" applyFont="1" applyFill="1"/>
    <xf numFmtId="0" fontId="7" fillId="5" borderId="0" xfId="0" applyFont="1" applyFill="1"/>
    <xf numFmtId="164" fontId="4" fillId="5" borderId="0" xfId="1" applyNumberFormat="1" applyFont="1" applyFill="1"/>
    <xf numFmtId="0" fontId="0" fillId="6" borderId="0" xfId="0" applyFill="1"/>
    <xf numFmtId="164" fontId="6" fillId="6" borderId="0" xfId="1" applyNumberFormat="1" applyFont="1" applyFill="1"/>
    <xf numFmtId="0" fontId="7" fillId="6" borderId="0" xfId="0" applyFont="1" applyFill="1"/>
    <xf numFmtId="164" fontId="4" fillId="6" borderId="0" xfId="1" applyNumberFormat="1" applyFont="1" applyFill="1"/>
    <xf numFmtId="0" fontId="1" fillId="2" borderId="0" xfId="0" applyFont="1" applyFill="1"/>
    <xf numFmtId="164" fontId="5" fillId="2" borderId="0" xfId="1" applyNumberFormat="1" applyFont="1" applyFill="1"/>
    <xf numFmtId="3" fontId="6" fillId="2" borderId="0" xfId="0" applyNumberFormat="1" applyFont="1" applyFill="1"/>
    <xf numFmtId="0" fontId="0" fillId="2" borderId="0" xfId="0" applyFont="1" applyFill="1"/>
    <xf numFmtId="164" fontId="6" fillId="2" borderId="0" xfId="1" applyNumberFormat="1" applyFont="1" applyFill="1"/>
    <xf numFmtId="0" fontId="7" fillId="2" borderId="0" xfId="0" applyFont="1" applyFill="1"/>
    <xf numFmtId="0" fontId="1" fillId="6" borderId="0" xfId="0" applyFont="1" applyFill="1"/>
    <xf numFmtId="164" fontId="5" fillId="6" borderId="0" xfId="1" applyNumberFormat="1" applyFont="1" applyFill="1"/>
    <xf numFmtId="3" fontId="6" fillId="6" borderId="0" xfId="0" applyNumberFormat="1" applyFont="1" applyFill="1"/>
    <xf numFmtId="4" fontId="1" fillId="0" borderId="0" xfId="0" applyNumberFormat="1" applyFont="1"/>
    <xf numFmtId="10" fontId="9" fillId="7" borderId="0" xfId="2" applyNumberFormat="1"/>
    <xf numFmtId="10" fontId="10" fillId="8" borderId="0" xfId="3" applyNumberFormat="1"/>
    <xf numFmtId="4" fontId="1" fillId="4" borderId="0" xfId="0" applyNumberFormat="1" applyFont="1" applyFill="1"/>
    <xf numFmtId="4" fontId="0" fillId="4" borderId="0" xfId="0" applyNumberFormat="1" applyFill="1"/>
    <xf numFmtId="4" fontId="1" fillId="3" borderId="0" xfId="0" applyNumberFormat="1" applyFont="1" applyFill="1"/>
    <xf numFmtId="4" fontId="0" fillId="3" borderId="0" xfId="0" applyNumberFormat="1" applyFill="1"/>
    <xf numFmtId="4" fontId="1" fillId="5" borderId="0" xfId="0" applyNumberFormat="1" applyFont="1" applyFill="1"/>
    <xf numFmtId="4" fontId="0" fillId="5" borderId="0" xfId="0" applyNumberFormat="1" applyFill="1"/>
    <xf numFmtId="4" fontId="1" fillId="6" borderId="0" xfId="0" applyNumberFormat="1" applyFont="1" applyFill="1"/>
    <xf numFmtId="4" fontId="0" fillId="6" borderId="0" xfId="0" applyNumberFormat="1" applyFill="1"/>
    <xf numFmtId="4" fontId="1" fillId="2" borderId="0" xfId="0" applyNumberFormat="1" applyFont="1" applyFill="1"/>
    <xf numFmtId="4" fontId="0" fillId="2" borderId="0" xfId="0" applyNumberFormat="1" applyFill="1"/>
  </cellXfs>
  <cellStyles count="4">
    <cellStyle name="God" xfId="2" builtinId="26"/>
    <cellStyle name="Komma" xfId="1" builtinId="3"/>
    <cellStyle name="Normal" xfId="0" builtinId="0" customBuiltin="1"/>
    <cellStyle name="Ugyldig" xfId="3" builtinId="27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0" zoomScaleNormal="100" workbookViewId="0">
      <selection activeCell="F33" sqref="F33"/>
    </sheetView>
  </sheetViews>
  <sheetFormatPr defaultRowHeight="15" x14ac:dyDescent="0.25"/>
  <cols>
    <col min="5" max="5" width="15.42578125" bestFit="1" customWidth="1"/>
    <col min="7" max="7" width="16" customWidth="1"/>
    <col min="8" max="8" width="16.140625" customWidth="1"/>
  </cols>
  <sheetData>
    <row r="1" spans="1:8" ht="23.25" x14ac:dyDescent="0.35">
      <c r="A1" s="1" t="s">
        <v>28</v>
      </c>
    </row>
    <row r="2" spans="1:8" x14ac:dyDescent="0.25">
      <c r="E2" s="3" t="s">
        <v>1</v>
      </c>
      <c r="F2" s="3" t="s">
        <v>5</v>
      </c>
      <c r="G2" s="3" t="s">
        <v>29</v>
      </c>
      <c r="H2" s="3" t="s">
        <v>27</v>
      </c>
    </row>
    <row r="3" spans="1:8" x14ac:dyDescent="0.25">
      <c r="A3" s="17" t="s">
        <v>0</v>
      </c>
      <c r="B3" s="18"/>
      <c r="C3" s="18"/>
      <c r="D3" s="18"/>
      <c r="E3" s="19">
        <f>SUM(E4:E8)</f>
        <v>3254000</v>
      </c>
      <c r="F3" s="20">
        <v>3254000</v>
      </c>
      <c r="G3" s="47">
        <f>SUM(G4:G8)</f>
        <v>414405</v>
      </c>
      <c r="H3" s="45">
        <v>0.127</v>
      </c>
    </row>
    <row r="4" spans="1:8" x14ac:dyDescent="0.25">
      <c r="A4" s="18" t="s">
        <v>12</v>
      </c>
      <c r="B4" s="18"/>
      <c r="C4" s="18"/>
      <c r="D4" s="18"/>
      <c r="E4" s="21">
        <v>1900000</v>
      </c>
      <c r="F4" s="22"/>
      <c r="G4" s="48">
        <v>310098</v>
      </c>
    </row>
    <row r="5" spans="1:8" x14ac:dyDescent="0.25">
      <c r="A5" s="18" t="s">
        <v>4</v>
      </c>
      <c r="B5" s="18"/>
      <c r="C5" s="18"/>
      <c r="D5" s="18"/>
      <c r="E5" s="21">
        <v>800000</v>
      </c>
      <c r="F5" s="22"/>
      <c r="G5" s="48">
        <v>41756</v>
      </c>
    </row>
    <row r="6" spans="1:8" x14ac:dyDescent="0.25">
      <c r="A6" s="18" t="s">
        <v>11</v>
      </c>
      <c r="B6" s="18"/>
      <c r="C6" s="18"/>
      <c r="D6" s="18"/>
      <c r="E6" s="21">
        <v>200000</v>
      </c>
      <c r="F6" s="22"/>
      <c r="G6" s="48">
        <v>22969</v>
      </c>
    </row>
    <row r="7" spans="1:8" x14ac:dyDescent="0.25">
      <c r="A7" s="18" t="s">
        <v>24</v>
      </c>
      <c r="B7" s="18"/>
      <c r="C7" s="18"/>
      <c r="D7" s="18"/>
      <c r="E7" s="21">
        <v>354000</v>
      </c>
      <c r="F7" s="22"/>
      <c r="G7" s="48">
        <v>39582</v>
      </c>
    </row>
    <row r="8" spans="1:8" x14ac:dyDescent="0.25">
      <c r="A8" s="18" t="s">
        <v>26</v>
      </c>
      <c r="B8" s="18"/>
      <c r="C8" s="18"/>
      <c r="D8" s="18"/>
      <c r="E8" s="23">
        <v>0</v>
      </c>
      <c r="F8" s="22"/>
      <c r="G8" s="48"/>
    </row>
    <row r="9" spans="1:8" x14ac:dyDescent="0.25">
      <c r="A9" s="10" t="s">
        <v>2</v>
      </c>
      <c r="B9" s="11"/>
      <c r="C9" s="11"/>
      <c r="D9" s="11"/>
      <c r="E9" s="12">
        <f>SUM(E10:E14)</f>
        <v>1140000</v>
      </c>
      <c r="F9" s="13">
        <v>1140000</v>
      </c>
      <c r="G9" s="49">
        <f>SUM(G10:G14)</f>
        <v>119662</v>
      </c>
      <c r="H9" s="45">
        <v>0.105</v>
      </c>
    </row>
    <row r="10" spans="1:8" x14ac:dyDescent="0.25">
      <c r="A10" s="11" t="s">
        <v>13</v>
      </c>
      <c r="B10" s="11"/>
      <c r="C10" s="11"/>
      <c r="D10" s="11"/>
      <c r="E10" s="14">
        <v>450000</v>
      </c>
      <c r="F10" s="15"/>
      <c r="G10" s="50">
        <v>51526</v>
      </c>
    </row>
    <row r="11" spans="1:8" x14ac:dyDescent="0.25">
      <c r="A11" s="11" t="s">
        <v>10</v>
      </c>
      <c r="B11" s="11"/>
      <c r="C11" s="11"/>
      <c r="D11" s="11"/>
      <c r="E11" s="14">
        <v>0</v>
      </c>
      <c r="F11" s="15"/>
      <c r="G11" s="50">
        <v>0</v>
      </c>
    </row>
    <row r="12" spans="1:8" x14ac:dyDescent="0.25">
      <c r="A12" s="11" t="s">
        <v>14</v>
      </c>
      <c r="B12" s="11"/>
      <c r="C12" s="11"/>
      <c r="D12" s="11"/>
      <c r="E12" s="14">
        <v>500000</v>
      </c>
      <c r="F12" s="15"/>
      <c r="G12" s="50">
        <v>36915</v>
      </c>
    </row>
    <row r="13" spans="1:8" x14ac:dyDescent="0.25">
      <c r="A13" s="11" t="s">
        <v>23</v>
      </c>
      <c r="B13" s="11"/>
      <c r="C13" s="11"/>
      <c r="D13" s="11"/>
      <c r="E13" s="14">
        <v>240000</v>
      </c>
      <c r="F13" s="15"/>
      <c r="G13" s="50">
        <v>31141</v>
      </c>
    </row>
    <row r="14" spans="1:8" x14ac:dyDescent="0.25">
      <c r="A14" s="11" t="s">
        <v>26</v>
      </c>
      <c r="B14" s="11"/>
      <c r="C14" s="11"/>
      <c r="D14" s="11"/>
      <c r="E14" s="16">
        <v>-50000</v>
      </c>
      <c r="F14" s="15"/>
      <c r="G14" s="50">
        <v>80</v>
      </c>
    </row>
    <row r="15" spans="1:8" x14ac:dyDescent="0.25">
      <c r="A15" s="24" t="s">
        <v>6</v>
      </c>
      <c r="B15" s="25"/>
      <c r="C15" s="25"/>
      <c r="D15" s="25"/>
      <c r="E15" s="26">
        <f>SUM(E16:E20)</f>
        <v>1241000</v>
      </c>
      <c r="F15" s="27">
        <v>1241000</v>
      </c>
      <c r="G15" s="51">
        <f>SUM(G16:G20)</f>
        <v>249924</v>
      </c>
      <c r="H15" s="46">
        <v>0.20100000000000001</v>
      </c>
    </row>
    <row r="16" spans="1:8" x14ac:dyDescent="0.25">
      <c r="A16" s="25" t="s">
        <v>15</v>
      </c>
      <c r="B16" s="25"/>
      <c r="C16" s="25"/>
      <c r="D16" s="25"/>
      <c r="E16" s="28">
        <v>480000</v>
      </c>
      <c r="F16" s="29"/>
      <c r="G16" s="52">
        <v>73200</v>
      </c>
    </row>
    <row r="17" spans="1:8" x14ac:dyDescent="0.25">
      <c r="A17" s="25" t="s">
        <v>16</v>
      </c>
      <c r="B17" s="25"/>
      <c r="C17" s="25"/>
      <c r="D17" s="25"/>
      <c r="E17" s="28">
        <v>510000</v>
      </c>
      <c r="F17" s="29"/>
      <c r="G17" s="52">
        <v>93163</v>
      </c>
    </row>
    <row r="18" spans="1:8" x14ac:dyDescent="0.25">
      <c r="A18" s="25" t="s">
        <v>17</v>
      </c>
      <c r="B18" s="25"/>
      <c r="C18" s="25"/>
      <c r="D18" s="25"/>
      <c r="E18" s="28">
        <v>100000</v>
      </c>
      <c r="F18" s="29"/>
      <c r="G18" s="52">
        <v>52845</v>
      </c>
    </row>
    <row r="19" spans="1:8" x14ac:dyDescent="0.25">
      <c r="A19" s="25" t="s">
        <v>18</v>
      </c>
      <c r="B19" s="25"/>
      <c r="C19" s="25"/>
      <c r="D19" s="25"/>
      <c r="E19" s="28">
        <v>211000</v>
      </c>
      <c r="F19" s="29"/>
      <c r="G19" s="52">
        <v>30716</v>
      </c>
    </row>
    <row r="20" spans="1:8" x14ac:dyDescent="0.25">
      <c r="A20" s="25" t="s">
        <v>26</v>
      </c>
      <c r="B20" s="25"/>
      <c r="C20" s="25"/>
      <c r="D20" s="25"/>
      <c r="E20" s="30">
        <v>-60000</v>
      </c>
      <c r="F20" s="29"/>
      <c r="G20" s="52">
        <v>0</v>
      </c>
    </row>
    <row r="21" spans="1:8" x14ac:dyDescent="0.25">
      <c r="A21" s="41" t="s">
        <v>7</v>
      </c>
      <c r="B21" s="31"/>
      <c r="C21" s="31"/>
      <c r="D21" s="31"/>
      <c r="E21" s="42">
        <f>SUM(E22:E27)</f>
        <v>1535870</v>
      </c>
      <c r="F21" s="43">
        <v>1535870</v>
      </c>
      <c r="G21" s="53">
        <f>SUM(G22:G27)</f>
        <v>239906</v>
      </c>
      <c r="H21" s="45">
        <v>0.156</v>
      </c>
    </row>
    <row r="22" spans="1:8" x14ac:dyDescent="0.25">
      <c r="A22" s="31" t="s">
        <v>13</v>
      </c>
      <c r="B22" s="31"/>
      <c r="C22" s="31"/>
      <c r="D22" s="31"/>
      <c r="E22" s="32">
        <v>480000</v>
      </c>
      <c r="F22" s="33"/>
      <c r="G22" s="54">
        <v>74281</v>
      </c>
    </row>
    <row r="23" spans="1:8" x14ac:dyDescent="0.25">
      <c r="A23" s="31" t="s">
        <v>19</v>
      </c>
      <c r="B23" s="31"/>
      <c r="C23" s="31"/>
      <c r="D23" s="31"/>
      <c r="E23" s="32">
        <v>610000</v>
      </c>
      <c r="F23" s="33"/>
      <c r="G23" s="54">
        <v>138589</v>
      </c>
      <c r="H23" s="46">
        <v>0.22700000000000001</v>
      </c>
    </row>
    <row r="24" spans="1:8" x14ac:dyDescent="0.25">
      <c r="A24" s="31" t="s">
        <v>20</v>
      </c>
      <c r="B24" s="31"/>
      <c r="C24" s="31"/>
      <c r="D24" s="31"/>
      <c r="E24" s="32">
        <v>200000</v>
      </c>
      <c r="F24" s="33"/>
      <c r="G24" s="54">
        <v>19719</v>
      </c>
      <c r="H24" s="46" t="s">
        <v>30</v>
      </c>
    </row>
    <row r="25" spans="1:8" x14ac:dyDescent="0.25">
      <c r="A25" s="31" t="s">
        <v>9</v>
      </c>
      <c r="B25" s="31"/>
      <c r="C25" s="31"/>
      <c r="D25" s="31"/>
      <c r="E25" s="32">
        <v>205870</v>
      </c>
      <c r="F25" s="33"/>
      <c r="G25" s="54"/>
    </row>
    <row r="26" spans="1:8" x14ac:dyDescent="0.25">
      <c r="A26" s="31" t="s">
        <v>21</v>
      </c>
      <c r="B26" s="31"/>
      <c r="C26" s="31"/>
      <c r="D26" s="31"/>
      <c r="E26" s="32">
        <v>40000</v>
      </c>
      <c r="F26" s="33"/>
      <c r="G26" s="54">
        <v>7317</v>
      </c>
    </row>
    <row r="27" spans="1:8" x14ac:dyDescent="0.25">
      <c r="A27" s="31" t="s">
        <v>26</v>
      </c>
      <c r="B27" s="31"/>
      <c r="C27" s="31"/>
      <c r="D27" s="31"/>
      <c r="E27" s="34"/>
      <c r="F27" s="33"/>
      <c r="G27" s="54"/>
    </row>
    <row r="28" spans="1:8" x14ac:dyDescent="0.25">
      <c r="A28" s="35" t="s">
        <v>8</v>
      </c>
      <c r="B28" s="9"/>
      <c r="C28" s="9"/>
      <c r="D28" s="9"/>
      <c r="E28" s="36">
        <f>SUM(E29:E30)</f>
        <v>1990000</v>
      </c>
      <c r="F28" s="37">
        <v>1990000</v>
      </c>
      <c r="G28" s="55">
        <f>SUM(G29:G30)</f>
        <v>281248</v>
      </c>
      <c r="H28" s="45">
        <v>0.14099999999999999</v>
      </c>
    </row>
    <row r="29" spans="1:8" x14ac:dyDescent="0.25">
      <c r="A29" s="38" t="s">
        <v>22</v>
      </c>
      <c r="B29" s="9"/>
      <c r="C29" s="9"/>
      <c r="D29" s="9"/>
      <c r="E29" s="39">
        <v>1940000</v>
      </c>
      <c r="F29" s="40"/>
      <c r="G29" s="56">
        <v>273753</v>
      </c>
    </row>
    <row r="30" spans="1:8" x14ac:dyDescent="0.25">
      <c r="A30" s="9" t="s">
        <v>31</v>
      </c>
      <c r="B30" s="9"/>
      <c r="C30" s="9"/>
      <c r="D30" s="9"/>
      <c r="E30" s="39">
        <v>50000</v>
      </c>
      <c r="F30" s="40"/>
      <c r="G30" s="56">
        <v>7495</v>
      </c>
    </row>
    <row r="31" spans="1:8" x14ac:dyDescent="0.25">
      <c r="D31" s="2" t="s">
        <v>3</v>
      </c>
      <c r="E31" s="5">
        <f>SUM(E3)+E9+E15+E21+E28</f>
        <v>9160870</v>
      </c>
      <c r="F31" s="4"/>
      <c r="G31" s="44">
        <f>SUM(G3+G9+G15+G21+G28)</f>
        <v>1305145</v>
      </c>
      <c r="H31" s="45">
        <v>0.14199999999999999</v>
      </c>
    </row>
    <row r="32" spans="1:8" x14ac:dyDescent="0.25">
      <c r="E32" s="6"/>
      <c r="F32" s="4"/>
    </row>
    <row r="33" spans="1:5" x14ac:dyDescent="0.25">
      <c r="E33" s="7"/>
    </row>
    <row r="34" spans="1:5" x14ac:dyDescent="0.25">
      <c r="A34" s="8" t="s">
        <v>25</v>
      </c>
      <c r="B34" s="9"/>
      <c r="C34" s="9"/>
      <c r="D3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Larsen</dc:creator>
  <cp:lastModifiedBy>Helle Friis-Mikkelsen</cp:lastModifiedBy>
  <cp:lastPrinted>2018-10-03T06:07:36Z</cp:lastPrinted>
  <dcterms:created xsi:type="dcterms:W3CDTF">2017-10-24T11:44:08Z</dcterms:created>
  <dcterms:modified xsi:type="dcterms:W3CDTF">2019-03-20T09:10:45Z</dcterms:modified>
</cp:coreProperties>
</file>